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99.67\econ\5 ПРОГНОЗЫ 2007-2017\Прогноз 2018-2020\Долгосрочный прогноз\осень\"/>
    </mc:Choice>
  </mc:AlternateContent>
  <bookViews>
    <workbookView xWindow="0" yWindow="0" windowWidth="25200" windowHeight="11385"/>
  </bookViews>
  <sheets>
    <sheet name="Лыхма" sheetId="1" r:id="rId1"/>
  </sheets>
  <externalReferences>
    <externalReference r:id="rId2"/>
  </externalReferences>
  <definedNames>
    <definedName name="_ftn1" localSheetId="0">Лыхма!$A$23</definedName>
    <definedName name="_ftnref1" localSheetId="0">Лыхма!$F$7</definedName>
    <definedName name="_xlnm.Print_Area" localSheetId="0">Лыхма!$A$1:$R$22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1" l="1"/>
  <c r="Q25" i="1"/>
  <c r="P25" i="1"/>
  <c r="O25" i="1"/>
  <c r="N25" i="1"/>
  <c r="M25" i="1"/>
  <c r="L17" i="1"/>
  <c r="K17" i="1"/>
  <c r="J17" i="1"/>
  <c r="I17" i="1"/>
  <c r="H17" i="1"/>
  <c r="G17" i="1"/>
  <c r="F17" i="1"/>
  <c r="E17" i="1"/>
  <c r="N16" i="1"/>
  <c r="N17" i="1" s="1"/>
  <c r="M16" i="1"/>
  <c r="M17" i="1" s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O16" i="1" l="1"/>
  <c r="P16" i="1"/>
  <c r="P17" i="1" l="1"/>
  <c r="R16" i="1"/>
  <c r="R17" i="1" s="1"/>
  <c r="O17" i="1"/>
  <c r="Q16" i="1"/>
  <c r="Q17" i="1" s="1"/>
</calcChain>
</file>

<file path=xl/sharedStrings.xml><?xml version="1.0" encoding="utf-8"?>
<sst xmlns="http://schemas.openxmlformats.org/spreadsheetml/2006/main" count="69" uniqueCount="50">
  <si>
    <t xml:space="preserve">ПРИЛОЖЕНИЕ 
к постановлению администрации                                 сельского поселения Лыхма
 от                       2017 года № 
</t>
  </si>
  <si>
    <t xml:space="preserve">Долгосрочный прогноз 
социально-экономического развития сельского поселения Лыхма
 на  период до 2023 года
</t>
  </si>
  <si>
    <t>Наименование показателя</t>
  </si>
  <si>
    <t>Единицы измерения</t>
  </si>
  <si>
    <t>Отчет</t>
  </si>
  <si>
    <t>Оценка</t>
  </si>
  <si>
    <t>Прогноз</t>
  </si>
  <si>
    <t>2015 год</t>
  </si>
  <si>
    <t>2016 год</t>
  </si>
  <si>
    <t>2017 год</t>
  </si>
  <si>
    <t>2018  год</t>
  </si>
  <si>
    <t>2019 год</t>
  </si>
  <si>
    <t>2020 год</t>
  </si>
  <si>
    <t>2021 год</t>
  </si>
  <si>
    <t>2022 год</t>
  </si>
  <si>
    <t>2023 год</t>
  </si>
  <si>
    <t>вариант</t>
  </si>
  <si>
    <t>1 (базовый)</t>
  </si>
  <si>
    <t>2 (целевой)</t>
  </si>
  <si>
    <t>1.</t>
  </si>
  <si>
    <t>Численность населения (среднегодовая)</t>
  </si>
  <si>
    <t>тыс. человек</t>
  </si>
  <si>
    <t>1.1.</t>
  </si>
  <si>
    <t>% к предыдущему году</t>
  </si>
  <si>
    <t>2.</t>
  </si>
  <si>
    <t xml:space="preserve">Объем отгруженных товаров собственного производства, выполненных работ и услуг собственными силами </t>
  </si>
  <si>
    <t>млн. рублей</t>
  </si>
  <si>
    <t>2.1.</t>
  </si>
  <si>
    <t>Индекс промышленного производства</t>
  </si>
  <si>
    <t>% к предыдущему году в сопоставимых ценах</t>
  </si>
  <si>
    <t>3.</t>
  </si>
  <si>
    <t>Индекс потребительских цен (в среднем за год)</t>
  </si>
  <si>
    <t>4.</t>
  </si>
  <si>
    <t>Индекс потребительских цен (на конец года)</t>
  </si>
  <si>
    <t>% к декабрю предыдущего года</t>
  </si>
  <si>
    <t>5.</t>
  </si>
  <si>
    <t>Среднедушевые денежные доходы (в месяц)</t>
  </si>
  <si>
    <t>рублей в месяц</t>
  </si>
  <si>
    <t>6.</t>
  </si>
  <si>
    <t xml:space="preserve"> Реальные денежные доходы населения
</t>
  </si>
  <si>
    <t>7.</t>
  </si>
  <si>
    <t>Среднесписочная численность работников на крупных и средних предприятиях</t>
  </si>
  <si>
    <t>8.</t>
  </si>
  <si>
    <t>Численность занятых в малом бизнесе</t>
  </si>
  <si>
    <t>9.</t>
  </si>
  <si>
    <t>Уровень зарегистрированной безработицы на конец года</t>
  </si>
  <si>
    <t>%</t>
  </si>
  <si>
    <t>______________________</t>
  </si>
  <si>
    <t>[1] (N) - текущий год</t>
  </si>
  <si>
    <t>индекс среднедушевые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</si>
</sst>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#,##0.000"/>
    <numFmt numFmtId="167" formatCode="#,##0.0"/>
    <numFmt numFmtId="168" formatCode="#,##0_р_.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167" fontId="1" fillId="0" borderId="5" xfId="0" applyNumberFormat="1" applyFont="1" applyBorder="1" applyAlignment="1">
      <alignment horizontal="center" vertical="center" wrapText="1"/>
    </xf>
    <xf numFmtId="167" fontId="1" fillId="0" borderId="7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8" fontId="1" fillId="0" borderId="5" xfId="0" applyNumberFormat="1" applyFont="1" applyBorder="1" applyAlignment="1">
      <alignment horizontal="center" vertical="center" wrapText="1"/>
    </xf>
    <xf numFmtId="168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8" fillId="0" borderId="0" xfId="1" applyNumberFormat="1" applyFont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55;%20&#1087;&#1086;&#1089;&#1077;&#1083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род"/>
      <sheetName val="Казым"/>
      <sheetName val="Полноват"/>
      <sheetName val="ВКазым"/>
      <sheetName val="Лыхма"/>
      <sheetName val="Сорум"/>
      <sheetName val="Сосновка"/>
    </sheetNames>
    <sheetDataSet>
      <sheetData sheetId="0">
        <row r="25">
          <cell r="M25">
            <v>102.2</v>
          </cell>
          <cell r="N25">
            <v>103</v>
          </cell>
          <cell r="O25">
            <v>102.8</v>
          </cell>
          <cell r="P25">
            <v>103.5</v>
          </cell>
          <cell r="Q25">
            <v>104.1</v>
          </cell>
          <cell r="R25">
            <v>104.9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5"/>
  <sheetViews>
    <sheetView tabSelected="1" view="pageBreakPreview" zoomScale="70" zoomScaleNormal="70" zoomScaleSheetLayoutView="70" workbookViewId="0">
      <selection activeCell="B12" sqref="B12"/>
    </sheetView>
  </sheetViews>
  <sheetFormatPr defaultColWidth="8.85546875" defaultRowHeight="15.75" x14ac:dyDescent="0.25"/>
  <cols>
    <col min="1" max="1" width="8.85546875" style="1"/>
    <col min="2" max="2" width="24.42578125" style="2" customWidth="1"/>
    <col min="3" max="3" width="15.28515625" style="2" customWidth="1"/>
    <col min="4" max="5" width="11.28515625" style="2" customWidth="1"/>
    <col min="6" max="6" width="10.140625" style="2" customWidth="1"/>
    <col min="7" max="18" width="11.7109375" style="2" customWidth="1"/>
    <col min="19" max="16384" width="8.85546875" style="2"/>
  </cols>
  <sheetData>
    <row r="2" spans="1:18" ht="87.75" customHeight="1" x14ac:dyDescent="0.25">
      <c r="K2" s="3"/>
      <c r="L2" s="3"/>
      <c r="M2" s="3"/>
      <c r="N2" s="3"/>
      <c r="O2" s="4" t="s">
        <v>0</v>
      </c>
      <c r="P2" s="4"/>
      <c r="Q2" s="4"/>
      <c r="R2" s="4"/>
    </row>
    <row r="3" spans="1:18" x14ac:dyDescent="0.25">
      <c r="K3" s="5"/>
      <c r="L3" s="5"/>
      <c r="M3" s="5"/>
      <c r="N3" s="5"/>
    </row>
    <row r="4" spans="1:18" ht="76.5" customHeight="1" x14ac:dyDescent="0.3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6.5" thickBot="1" x14ac:dyDescent="0.3">
      <c r="K5" s="5"/>
      <c r="L5" s="5"/>
      <c r="M5" s="5"/>
      <c r="N5" s="5"/>
    </row>
    <row r="6" spans="1:18" x14ac:dyDescent="0.25">
      <c r="A6" s="8"/>
      <c r="B6" s="9" t="s">
        <v>2</v>
      </c>
      <c r="C6" s="9" t="s">
        <v>3</v>
      </c>
      <c r="D6" s="9" t="s">
        <v>4</v>
      </c>
      <c r="E6" s="9"/>
      <c r="F6" s="10" t="s">
        <v>5</v>
      </c>
      <c r="G6" s="9" t="s">
        <v>6</v>
      </c>
      <c r="H6" s="9"/>
      <c r="I6" s="9"/>
      <c r="J6" s="9"/>
      <c r="K6" s="9"/>
      <c r="L6" s="9"/>
      <c r="M6" s="9"/>
      <c r="N6" s="9"/>
      <c r="O6" s="9"/>
      <c r="P6" s="9"/>
      <c r="Q6" s="9"/>
      <c r="R6" s="11"/>
    </row>
    <row r="7" spans="1:18" ht="15.6" customHeight="1" x14ac:dyDescent="0.25">
      <c r="A7" s="12"/>
      <c r="B7" s="13"/>
      <c r="C7" s="13"/>
      <c r="D7" s="14" t="s">
        <v>7</v>
      </c>
      <c r="E7" s="14" t="s">
        <v>8</v>
      </c>
      <c r="F7" s="15" t="s">
        <v>9</v>
      </c>
      <c r="G7" s="13" t="s">
        <v>10</v>
      </c>
      <c r="H7" s="13"/>
      <c r="I7" s="13" t="s">
        <v>11</v>
      </c>
      <c r="J7" s="13"/>
      <c r="K7" s="13" t="s">
        <v>12</v>
      </c>
      <c r="L7" s="13"/>
      <c r="M7" s="13" t="s">
        <v>13</v>
      </c>
      <c r="N7" s="13"/>
      <c r="O7" s="13" t="s">
        <v>14</v>
      </c>
      <c r="P7" s="13"/>
      <c r="Q7" s="13" t="s">
        <v>15</v>
      </c>
      <c r="R7" s="16"/>
    </row>
    <row r="8" spans="1:18" ht="15.6" customHeight="1" x14ac:dyDescent="0.25">
      <c r="A8" s="12"/>
      <c r="B8" s="13"/>
      <c r="C8" s="13"/>
      <c r="D8" s="17"/>
      <c r="E8" s="17"/>
      <c r="F8" s="18"/>
      <c r="G8" s="13" t="s">
        <v>16</v>
      </c>
      <c r="H8" s="13"/>
      <c r="I8" s="13" t="s">
        <v>16</v>
      </c>
      <c r="J8" s="13"/>
      <c r="K8" s="13" t="s">
        <v>16</v>
      </c>
      <c r="L8" s="13"/>
      <c r="M8" s="13" t="s">
        <v>16</v>
      </c>
      <c r="N8" s="13"/>
      <c r="O8" s="13" t="s">
        <v>16</v>
      </c>
      <c r="P8" s="13"/>
      <c r="Q8" s="13" t="s">
        <v>16</v>
      </c>
      <c r="R8" s="16"/>
    </row>
    <row r="9" spans="1:18" ht="31.5" x14ac:dyDescent="0.25">
      <c r="A9" s="12"/>
      <c r="B9" s="13"/>
      <c r="C9" s="13"/>
      <c r="D9" s="19"/>
      <c r="E9" s="19"/>
      <c r="F9" s="20"/>
      <c r="G9" s="21" t="s">
        <v>17</v>
      </c>
      <c r="H9" s="21" t="s">
        <v>18</v>
      </c>
      <c r="I9" s="21" t="s">
        <v>17</v>
      </c>
      <c r="J9" s="21" t="s">
        <v>18</v>
      </c>
      <c r="K9" s="21" t="s">
        <v>17</v>
      </c>
      <c r="L9" s="21" t="s">
        <v>18</v>
      </c>
      <c r="M9" s="21" t="s">
        <v>17</v>
      </c>
      <c r="N9" s="21" t="s">
        <v>18</v>
      </c>
      <c r="O9" s="21" t="s">
        <v>17</v>
      </c>
      <c r="P9" s="21" t="s">
        <v>18</v>
      </c>
      <c r="Q9" s="21" t="s">
        <v>17</v>
      </c>
      <c r="R9" s="22" t="s">
        <v>18</v>
      </c>
    </row>
    <row r="10" spans="1:18" ht="47.25" x14ac:dyDescent="0.25">
      <c r="A10" s="23" t="s">
        <v>19</v>
      </c>
      <c r="B10" s="24" t="s">
        <v>20</v>
      </c>
      <c r="C10" s="24" t="s">
        <v>21</v>
      </c>
      <c r="D10" s="25">
        <v>1.421</v>
      </c>
      <c r="E10" s="25">
        <v>1.3720000000000001</v>
      </c>
      <c r="F10" s="25">
        <v>1.323</v>
      </c>
      <c r="G10" s="25">
        <v>1.3160000000000001</v>
      </c>
      <c r="H10" s="25">
        <v>1.3160000000000001</v>
      </c>
      <c r="I10" s="25">
        <v>1.3080000000000001</v>
      </c>
      <c r="J10" s="25">
        <v>1.3080000000000001</v>
      </c>
      <c r="K10" s="25">
        <v>1.3009999999999999</v>
      </c>
      <c r="L10" s="25">
        <v>1.3009999999999999</v>
      </c>
      <c r="M10" s="25">
        <v>1.294</v>
      </c>
      <c r="N10" s="25">
        <v>1.294</v>
      </c>
      <c r="O10" s="25">
        <v>1.288</v>
      </c>
      <c r="P10" s="25">
        <v>1.288</v>
      </c>
      <c r="Q10" s="25">
        <v>1.28</v>
      </c>
      <c r="R10" s="26">
        <v>1.28</v>
      </c>
    </row>
    <row r="11" spans="1:18" ht="47.25" x14ac:dyDescent="0.25">
      <c r="A11" s="23" t="s">
        <v>22</v>
      </c>
      <c r="B11" s="24"/>
      <c r="C11" s="24" t="s">
        <v>23</v>
      </c>
      <c r="D11" s="27">
        <v>97</v>
      </c>
      <c r="E11" s="28">
        <f>E10/D10*100</f>
        <v>96.551724137931032</v>
      </c>
      <c r="F11" s="28">
        <f>F10/E10*100</f>
        <v>96.428571428571416</v>
      </c>
      <c r="G11" s="28">
        <f>G10/F10*100</f>
        <v>99.470899470899482</v>
      </c>
      <c r="H11" s="28">
        <f t="shared" ref="H11:R11" si="0">H10/F10*100</f>
        <v>99.470899470899482</v>
      </c>
      <c r="I11" s="28">
        <f t="shared" si="0"/>
        <v>99.39209726443768</v>
      </c>
      <c r="J11" s="28">
        <f t="shared" si="0"/>
        <v>99.39209726443768</v>
      </c>
      <c r="K11" s="28">
        <f t="shared" si="0"/>
        <v>99.464831804281346</v>
      </c>
      <c r="L11" s="28">
        <f t="shared" si="0"/>
        <v>99.464831804281346</v>
      </c>
      <c r="M11" s="28">
        <f t="shared" si="0"/>
        <v>99.461952344350507</v>
      </c>
      <c r="N11" s="28">
        <f t="shared" si="0"/>
        <v>99.461952344350507</v>
      </c>
      <c r="O11" s="28">
        <f t="shared" si="0"/>
        <v>99.536321483771246</v>
      </c>
      <c r="P11" s="28">
        <f t="shared" si="0"/>
        <v>99.536321483771246</v>
      </c>
      <c r="Q11" s="28">
        <f t="shared" si="0"/>
        <v>99.378881987577643</v>
      </c>
      <c r="R11" s="29">
        <f t="shared" si="0"/>
        <v>99.378881987577643</v>
      </c>
    </row>
    <row r="12" spans="1:18" ht="94.5" x14ac:dyDescent="0.25">
      <c r="A12" s="23" t="s">
        <v>24</v>
      </c>
      <c r="B12" s="24" t="s">
        <v>25</v>
      </c>
      <c r="C12" s="24" t="s">
        <v>26</v>
      </c>
      <c r="D12" s="27">
        <v>21.457999999999998</v>
      </c>
      <c r="E12" s="30">
        <v>19.033358400000004</v>
      </c>
      <c r="F12" s="30">
        <v>19.976638713358589</v>
      </c>
      <c r="G12" s="30">
        <v>20.843901943285861</v>
      </c>
      <c r="H12" s="30">
        <v>20.909217065830664</v>
      </c>
      <c r="I12" s="30">
        <v>21.422127317572279</v>
      </c>
      <c r="J12" s="30">
        <v>21.532661063165598</v>
      </c>
      <c r="K12" s="30">
        <v>22.176823577402249</v>
      </c>
      <c r="L12" s="30">
        <v>22.317964276390331</v>
      </c>
      <c r="M12" s="30">
        <v>23.472770248132818</v>
      </c>
      <c r="N12" s="30">
        <v>23.676712564394883</v>
      </c>
      <c r="O12" s="30">
        <v>24.84699621587367</v>
      </c>
      <c r="P12" s="30">
        <v>25.139363289413904</v>
      </c>
      <c r="Q12" s="30">
        <v>26.125134371680133</v>
      </c>
      <c r="R12" s="31">
        <v>26.491080743319337</v>
      </c>
    </row>
    <row r="13" spans="1:18" ht="78.75" x14ac:dyDescent="0.25">
      <c r="A13" s="23" t="s">
        <v>27</v>
      </c>
      <c r="B13" s="24" t="s">
        <v>28</v>
      </c>
      <c r="C13" s="24" t="s">
        <v>29</v>
      </c>
      <c r="D13" s="27">
        <v>100.8</v>
      </c>
      <c r="E13" s="32">
        <v>84.237843063212424</v>
      </c>
      <c r="F13" s="32">
        <v>99.578683180436528</v>
      </c>
      <c r="G13" s="32">
        <v>99.657485357345124</v>
      </c>
      <c r="H13" s="32">
        <v>99.969765701319687</v>
      </c>
      <c r="I13" s="32">
        <v>97.508609608363614</v>
      </c>
      <c r="J13" s="32">
        <v>97.705569917218213</v>
      </c>
      <c r="K13" s="32">
        <v>99.541322429418869</v>
      </c>
      <c r="L13" s="32">
        <v>99.660608468407531</v>
      </c>
      <c r="M13" s="32">
        <v>99.197467982778335</v>
      </c>
      <c r="N13" s="32">
        <v>99.42655783664361</v>
      </c>
      <c r="O13" s="32">
        <v>99.300707150291686</v>
      </c>
      <c r="P13" s="32">
        <v>99.603744934735147</v>
      </c>
      <c r="Q13" s="32">
        <v>99.568214863080385</v>
      </c>
      <c r="R13" s="33">
        <v>99.788727403707227</v>
      </c>
    </row>
    <row r="14" spans="1:18" ht="47.25" x14ac:dyDescent="0.25">
      <c r="A14" s="23" t="s">
        <v>30</v>
      </c>
      <c r="B14" s="24" t="s">
        <v>31</v>
      </c>
      <c r="C14" s="24" t="s">
        <v>23</v>
      </c>
      <c r="D14" s="28">
        <v>115.5</v>
      </c>
      <c r="E14" s="28">
        <v>107.1</v>
      </c>
      <c r="F14" s="28">
        <v>104</v>
      </c>
      <c r="G14" s="28">
        <v>104</v>
      </c>
      <c r="H14" s="28">
        <v>104</v>
      </c>
      <c r="I14" s="28">
        <v>104</v>
      </c>
      <c r="J14" s="28">
        <v>104</v>
      </c>
      <c r="K14" s="28">
        <v>104</v>
      </c>
      <c r="L14" s="28">
        <v>104</v>
      </c>
      <c r="M14" s="34">
        <v>104</v>
      </c>
      <c r="N14" s="34">
        <v>104</v>
      </c>
      <c r="O14" s="34">
        <v>104</v>
      </c>
      <c r="P14" s="34">
        <v>104</v>
      </c>
      <c r="Q14" s="34">
        <v>104</v>
      </c>
      <c r="R14" s="35">
        <v>104</v>
      </c>
    </row>
    <row r="15" spans="1:18" ht="47.25" x14ac:dyDescent="0.25">
      <c r="A15" s="23" t="s">
        <v>32</v>
      </c>
      <c r="B15" s="24" t="s">
        <v>33</v>
      </c>
      <c r="C15" s="24" t="s">
        <v>34</v>
      </c>
      <c r="D15" s="36">
        <v>112.9</v>
      </c>
      <c r="E15" s="36">
        <v>105.4</v>
      </c>
      <c r="F15" s="36">
        <v>103.8</v>
      </c>
      <c r="G15" s="36">
        <v>104</v>
      </c>
      <c r="H15" s="36">
        <v>104</v>
      </c>
      <c r="I15" s="36">
        <v>104</v>
      </c>
      <c r="J15" s="36">
        <v>104</v>
      </c>
      <c r="K15" s="36">
        <v>104</v>
      </c>
      <c r="L15" s="36">
        <v>104</v>
      </c>
      <c r="M15" s="34">
        <v>104</v>
      </c>
      <c r="N15" s="34">
        <v>104</v>
      </c>
      <c r="O15" s="34">
        <v>104</v>
      </c>
      <c r="P15" s="34">
        <v>104</v>
      </c>
      <c r="Q15" s="34">
        <v>104</v>
      </c>
      <c r="R15" s="35">
        <v>104</v>
      </c>
    </row>
    <row r="16" spans="1:18" ht="47.25" x14ac:dyDescent="0.25">
      <c r="A16" s="23" t="s">
        <v>35</v>
      </c>
      <c r="B16" s="24" t="s">
        <v>36</v>
      </c>
      <c r="C16" s="24" t="s">
        <v>37</v>
      </c>
      <c r="D16" s="37">
        <v>67901</v>
      </c>
      <c r="E16" s="37">
        <v>71543</v>
      </c>
      <c r="F16" s="37">
        <v>75050</v>
      </c>
      <c r="G16" s="37">
        <v>76053</v>
      </c>
      <c r="H16" s="37">
        <v>76053</v>
      </c>
      <c r="I16" s="37">
        <v>77384</v>
      </c>
      <c r="J16" s="37">
        <v>77384</v>
      </c>
      <c r="K16" s="37">
        <v>78634</v>
      </c>
      <c r="L16" s="37">
        <v>78634</v>
      </c>
      <c r="M16" s="37">
        <f>K16*M25/100</f>
        <v>80363.948000000004</v>
      </c>
      <c r="N16" s="37">
        <f t="shared" ref="N16:R16" si="1">L16*N25/100</f>
        <v>80993.02</v>
      </c>
      <c r="O16" s="37">
        <f t="shared" si="1"/>
        <v>82614.138544000001</v>
      </c>
      <c r="P16" s="37">
        <f t="shared" si="1"/>
        <v>83827.775699999998</v>
      </c>
      <c r="Q16" s="37">
        <f t="shared" si="1"/>
        <v>86001.318224304006</v>
      </c>
      <c r="R16" s="38">
        <f t="shared" si="1"/>
        <v>87935.336709299998</v>
      </c>
    </row>
    <row r="17" spans="1:18" ht="47.25" x14ac:dyDescent="0.25">
      <c r="A17" s="23" t="s">
        <v>38</v>
      </c>
      <c r="B17" s="24" t="s">
        <v>39</v>
      </c>
      <c r="C17" s="24" t="s">
        <v>23</v>
      </c>
      <c r="D17" s="27">
        <v>96.1</v>
      </c>
      <c r="E17" s="28">
        <f>E16/D16*100-E14+100</f>
        <v>98.263691256387986</v>
      </c>
      <c r="F17" s="28">
        <f t="shared" ref="F17:G17" si="2">F16/E16*100-F14+100</f>
        <v>100.90194708077661</v>
      </c>
      <c r="G17" s="28">
        <f t="shared" si="2"/>
        <v>97.33644237175217</v>
      </c>
      <c r="H17" s="28">
        <f>H16/F16*100-H14+100</f>
        <v>97.33644237175217</v>
      </c>
      <c r="I17" s="28">
        <f>I16/G16*100-I14+100</f>
        <v>97.750095328257913</v>
      </c>
      <c r="J17" s="28">
        <f t="shared" ref="J17:R17" si="3">J16/H16*100-J14+100</f>
        <v>97.750095328257913</v>
      </c>
      <c r="K17" s="28">
        <f t="shared" si="3"/>
        <v>97.615320996588437</v>
      </c>
      <c r="L17" s="28">
        <f t="shared" si="3"/>
        <v>97.615320996588437</v>
      </c>
      <c r="M17" s="28">
        <f t="shared" si="3"/>
        <v>98.2</v>
      </c>
      <c r="N17" s="28">
        <f t="shared" si="3"/>
        <v>99</v>
      </c>
      <c r="O17" s="28">
        <f t="shared" si="3"/>
        <v>98.8</v>
      </c>
      <c r="P17" s="28">
        <f t="shared" si="3"/>
        <v>99.499999999999986</v>
      </c>
      <c r="Q17" s="28">
        <f t="shared" si="3"/>
        <v>100.10000000000001</v>
      </c>
      <c r="R17" s="29">
        <f t="shared" si="3"/>
        <v>100.89999999999999</v>
      </c>
    </row>
    <row r="18" spans="1:18" ht="78.75" x14ac:dyDescent="0.25">
      <c r="A18" s="23" t="s">
        <v>40</v>
      </c>
      <c r="B18" s="24" t="s">
        <v>41</v>
      </c>
      <c r="C18" s="24" t="s">
        <v>21</v>
      </c>
      <c r="D18" s="25">
        <v>0.89900000000000002</v>
      </c>
      <c r="E18" s="25">
        <v>0.82</v>
      </c>
      <c r="F18" s="25">
        <v>0.70299999999999996</v>
      </c>
      <c r="G18" s="25">
        <v>0.65</v>
      </c>
      <c r="H18" s="25">
        <v>0.69</v>
      </c>
      <c r="I18" s="25">
        <v>0.64</v>
      </c>
      <c r="J18" s="25">
        <v>0.69</v>
      </c>
      <c r="K18" s="25">
        <v>0.63500000000000001</v>
      </c>
      <c r="L18" s="25">
        <v>0.71</v>
      </c>
      <c r="M18" s="25">
        <v>0.63</v>
      </c>
      <c r="N18" s="25">
        <v>0.70499999999999996</v>
      </c>
      <c r="O18" s="25">
        <v>0.625</v>
      </c>
      <c r="P18" s="25">
        <v>0.7</v>
      </c>
      <c r="Q18" s="25">
        <v>0.61499999999999999</v>
      </c>
      <c r="R18" s="26">
        <v>0.7</v>
      </c>
    </row>
    <row r="19" spans="1:18" ht="31.5" x14ac:dyDescent="0.25">
      <c r="A19" s="23" t="s">
        <v>42</v>
      </c>
      <c r="B19" s="24" t="s">
        <v>43</v>
      </c>
      <c r="C19" s="24" t="s">
        <v>21</v>
      </c>
      <c r="D19" s="27">
        <v>3.5000000000000003E-2</v>
      </c>
      <c r="E19" s="27">
        <v>2.7E-2</v>
      </c>
      <c r="F19" s="27">
        <v>2.7E-2</v>
      </c>
      <c r="G19" s="27">
        <v>2.8000000000000001E-2</v>
      </c>
      <c r="H19" s="27">
        <v>2.9000000000000001E-2</v>
      </c>
      <c r="I19" s="27">
        <v>2.9000000000000001E-2</v>
      </c>
      <c r="J19" s="27">
        <v>3.1E-2</v>
      </c>
      <c r="K19" s="27">
        <v>3.1E-2</v>
      </c>
      <c r="L19" s="27">
        <v>3.2000000000000001E-2</v>
      </c>
      <c r="M19" s="27">
        <v>3.2000000000000001E-2</v>
      </c>
      <c r="N19" s="27">
        <v>3.2000000000000001E-2</v>
      </c>
      <c r="O19" s="27">
        <v>3.3000000000000002E-2</v>
      </c>
      <c r="P19" s="27">
        <v>3.3000000000000002E-2</v>
      </c>
      <c r="Q19" s="27">
        <v>3.3000000000000002E-2</v>
      </c>
      <c r="R19" s="39">
        <v>3.3000000000000002E-2</v>
      </c>
    </row>
    <row r="20" spans="1:18" ht="63.75" thickBot="1" x14ac:dyDescent="0.3">
      <c r="A20" s="40" t="s">
        <v>44</v>
      </c>
      <c r="B20" s="41" t="s">
        <v>45</v>
      </c>
      <c r="C20" s="41" t="s">
        <v>46</v>
      </c>
      <c r="D20" s="42">
        <v>0.71</v>
      </c>
      <c r="E20" s="42">
        <v>0.34</v>
      </c>
      <c r="F20" s="42">
        <v>0.57999999999999996</v>
      </c>
      <c r="G20" s="42">
        <v>0.57999999999999996</v>
      </c>
      <c r="H20" s="42">
        <v>0.47</v>
      </c>
      <c r="I20" s="42">
        <v>0.59</v>
      </c>
      <c r="J20" s="42">
        <v>0.47</v>
      </c>
      <c r="K20" s="42">
        <v>0.59</v>
      </c>
      <c r="L20" s="42">
        <v>0.47</v>
      </c>
      <c r="M20" s="42">
        <v>0.59</v>
      </c>
      <c r="N20" s="42">
        <v>0.48</v>
      </c>
      <c r="O20" s="42">
        <v>0.6</v>
      </c>
      <c r="P20" s="42">
        <v>0.48</v>
      </c>
      <c r="Q20" s="42">
        <v>0.6</v>
      </c>
      <c r="R20" s="43">
        <v>0.48</v>
      </c>
    </row>
    <row r="22" spans="1:18" x14ac:dyDescent="0.25">
      <c r="A22" s="44" t="s">
        <v>47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1:18" x14ac:dyDescent="0.25">
      <c r="A23" s="45" t="s">
        <v>48</v>
      </c>
    </row>
    <row r="25" spans="1:18" x14ac:dyDescent="0.25">
      <c r="B25" s="2" t="s">
        <v>49</v>
      </c>
      <c r="M25" s="2">
        <f>[1]город!M25</f>
        <v>102.2</v>
      </c>
      <c r="N25" s="2">
        <f>[1]город!N25</f>
        <v>103</v>
      </c>
      <c r="O25" s="2">
        <f>[1]город!O25</f>
        <v>102.8</v>
      </c>
      <c r="P25" s="2">
        <f>[1]город!P25</f>
        <v>103.5</v>
      </c>
      <c r="Q25" s="2">
        <f>[1]город!Q25</f>
        <v>104.1</v>
      </c>
      <c r="R25" s="2">
        <f>[1]город!R25</f>
        <v>104.9</v>
      </c>
    </row>
  </sheetData>
  <mergeCells count="24">
    <mergeCell ref="A22:R22"/>
    <mergeCell ref="Q7:R7"/>
    <mergeCell ref="G8:H8"/>
    <mergeCell ref="I8:J8"/>
    <mergeCell ref="K8:L8"/>
    <mergeCell ref="M8:N8"/>
    <mergeCell ref="O8:P8"/>
    <mergeCell ref="Q8:R8"/>
    <mergeCell ref="F7:F9"/>
    <mergeCell ref="G7:H7"/>
    <mergeCell ref="I7:J7"/>
    <mergeCell ref="K7:L7"/>
    <mergeCell ref="M7:N7"/>
    <mergeCell ref="O7:P7"/>
    <mergeCell ref="K2:N2"/>
    <mergeCell ref="O2:R2"/>
    <mergeCell ref="A4:R4"/>
    <mergeCell ref="A6:A9"/>
    <mergeCell ref="B6:B9"/>
    <mergeCell ref="C6:C9"/>
    <mergeCell ref="D6:E6"/>
    <mergeCell ref="G6:R6"/>
    <mergeCell ref="D7:D9"/>
    <mergeCell ref="E7:E9"/>
  </mergeCells>
  <hyperlinks>
    <hyperlink ref="A23" location="_ftnref1" display="_ftnref1"/>
  </hyperlinks>
  <pageMargins left="0.70866141732283472" right="0.70866141732283472" top="0.35433070866141736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Лыхма</vt:lpstr>
      <vt:lpstr>Лыхма!_ftn1</vt:lpstr>
      <vt:lpstr>Лыхма!_ftnref1</vt:lpstr>
      <vt:lpstr>Лыхма!Область_печати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Плетнёва Татьяна Васильевна</dc:creator>
  <cp:lastModifiedBy>Плетнёва Татьяна Васильевна</cp:lastModifiedBy>
  <dcterms:created xsi:type="dcterms:W3CDTF">2017-10-18T05:27:22Z</dcterms:created>
  <dcterms:modified xsi:type="dcterms:W3CDTF">2017-10-18T05:27:33Z</dcterms:modified>
</cp:coreProperties>
</file>