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сновные мероприятия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G24" i="1"/>
  <c r="K24" i="1" s="1"/>
  <c r="C24" i="1"/>
  <c r="N23" i="1"/>
  <c r="M23" i="1"/>
  <c r="L23" i="1"/>
  <c r="G23" i="1"/>
  <c r="C23" i="1"/>
  <c r="N22" i="1"/>
  <c r="M22" i="1"/>
  <c r="L22" i="1"/>
  <c r="G22" i="1"/>
  <c r="C22" i="1"/>
  <c r="K22" i="1" s="1"/>
  <c r="N21" i="1"/>
  <c r="M21" i="1"/>
  <c r="L21" i="1"/>
  <c r="G21" i="1"/>
  <c r="K21" i="1" s="1"/>
  <c r="C21" i="1"/>
  <c r="N20" i="1"/>
  <c r="M20" i="1"/>
  <c r="L20" i="1"/>
  <c r="G20" i="1"/>
  <c r="C20" i="1"/>
  <c r="N19" i="1"/>
  <c r="M19" i="1"/>
  <c r="L19" i="1"/>
  <c r="G19" i="1"/>
  <c r="C19" i="1"/>
  <c r="N18" i="1"/>
  <c r="M18" i="1"/>
  <c r="L18" i="1"/>
  <c r="G18" i="1"/>
  <c r="C18" i="1"/>
  <c r="K18" i="1" s="1"/>
  <c r="N17" i="1"/>
  <c r="M17" i="1"/>
  <c r="L17" i="1"/>
  <c r="G17" i="1"/>
  <c r="K17" i="1" s="1"/>
  <c r="C17" i="1"/>
  <c r="N16" i="1"/>
  <c r="M16" i="1"/>
  <c r="L16" i="1"/>
  <c r="G16" i="1"/>
  <c r="C16" i="1"/>
  <c r="N15" i="1"/>
  <c r="M15" i="1"/>
  <c r="L15" i="1"/>
  <c r="G15" i="1"/>
  <c r="C15" i="1"/>
  <c r="N14" i="1"/>
  <c r="M14" i="1"/>
  <c r="L14" i="1"/>
  <c r="G14" i="1"/>
  <c r="C14" i="1"/>
  <c r="K14" i="1" s="1"/>
  <c r="N13" i="1"/>
  <c r="M13" i="1"/>
  <c r="L13" i="1"/>
  <c r="G13" i="1"/>
  <c r="K13" i="1" s="1"/>
  <c r="C13" i="1"/>
  <c r="N12" i="1"/>
  <c r="M12" i="1"/>
  <c r="L12" i="1"/>
  <c r="G12" i="1"/>
  <c r="C12" i="1"/>
  <c r="N11" i="1"/>
  <c r="L11" i="1"/>
  <c r="G11" i="1"/>
  <c r="E11" i="1"/>
  <c r="M11" i="1" s="1"/>
  <c r="N10" i="1"/>
  <c r="M10" i="1"/>
  <c r="L10" i="1"/>
  <c r="G10" i="1"/>
  <c r="C10" i="1"/>
  <c r="J9" i="1"/>
  <c r="J8" i="1" s="1"/>
  <c r="H9" i="1"/>
  <c r="F9" i="1"/>
  <c r="F8" i="1" s="1"/>
  <c r="E9" i="1"/>
  <c r="M9" i="1" s="1"/>
  <c r="D9" i="1"/>
  <c r="D8" i="1" s="1"/>
  <c r="H8" i="1"/>
  <c r="G22" i="2"/>
  <c r="G20" i="2"/>
  <c r="G19" i="2"/>
  <c r="G18" i="2"/>
  <c r="G17" i="2"/>
  <c r="G16" i="2"/>
  <c r="G14" i="2"/>
  <c r="G13" i="2"/>
  <c r="G12" i="2"/>
  <c r="G11" i="2"/>
  <c r="G10" i="2"/>
  <c r="G9" i="2"/>
  <c r="G8" i="2"/>
  <c r="G7" i="2"/>
  <c r="L8" i="1" l="1"/>
  <c r="K19" i="1"/>
  <c r="G9" i="1"/>
  <c r="K16" i="1"/>
  <c r="K20" i="1"/>
  <c r="N9" i="1"/>
  <c r="K12" i="1"/>
  <c r="N8" i="1"/>
  <c r="E8" i="1"/>
  <c r="M8" i="1" s="1"/>
  <c r="K15" i="1"/>
  <c r="K23" i="1"/>
  <c r="C9" i="1"/>
  <c r="C8" i="1" s="1"/>
  <c r="K10" i="1"/>
  <c r="L9" i="1"/>
  <c r="C11" i="1"/>
  <c r="K11" i="1" s="1"/>
  <c r="G8" i="1"/>
  <c r="K8" i="1" l="1"/>
  <c r="K9" i="1"/>
</calcChain>
</file>

<file path=xl/sharedStrings.xml><?xml version="1.0" encoding="utf-8"?>
<sst xmlns="http://schemas.openxmlformats.org/spreadsheetml/2006/main" count="113" uniqueCount="74">
  <si>
    <t>Сельское поселение Лыхма</t>
  </si>
  <si>
    <t>Муниципальная программа сельского поселения Лыхма «Реализация полномочий органов местного самоуправления на 2017-2019 годы»</t>
  </si>
  <si>
    <t>Доля обеспеченности органов местного самоуправления сельского поселения необходимыми ресурсами для выполнения полномочий и функций, %</t>
  </si>
  <si>
    <t>%</t>
  </si>
  <si>
    <t>Администрация сельского поселения Лыхма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</si>
  <si>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</si>
  <si>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</si>
  <si>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 сельского поселения, ежегодно на уровне 100%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</si>
  <si>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</si>
  <si>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</si>
  <si>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>м²</t>
  </si>
  <si>
    <t>Количество распространенного информационного материала по ГО и ЧС, экз.в год</t>
  </si>
  <si>
    <t>экз.</t>
  </si>
  <si>
    <t>Доля обеспеченности мест общего пользования противопожарным инвентарем, %</t>
  </si>
  <si>
    <t>Количество утепленных мест общего пользования в муниципальных учреждениях, ед.</t>
  </si>
  <si>
    <t>ед.</t>
  </si>
  <si>
    <t>Уровень комфортности проживания населения и улучшение эстетического облика сельского поселения Лыхма, %</t>
  </si>
  <si>
    <t>Администрация сельского поселения Лыхма; ОАО "Межрегионсбыт"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</si>
  <si>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</si>
  <si>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культуры необходимыми ресурсами для выполнения полномочий и функций, %</t>
  </si>
  <si>
    <t>Администрация сельского поселения Лыхма; МБУ "Центр культуры и спорта "Лыхма""</t>
  </si>
  <si>
    <t>Доля обеспеченности муниципальных учреждений физической культуры и спорта необходимыми ресурсами для выполнения полномочий и функций, %</t>
  </si>
  <si>
    <t>Обеспеченность граждан дополнительными мерами социальной поддержки, от потребности, %</t>
  </si>
  <si>
    <t>Размер резервного фонда администрации сельского поселения Лыхма от первоначально утвержденного общего объема расходов бюджета сельского поселения, %</t>
  </si>
  <si>
    <t>&lt; 3%</t>
  </si>
  <si>
    <t xml:space="preserve">Предоставление иных межбюджетных трансфертов органам местного самоуправленияБелоярского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% </t>
  </si>
  <si>
    <t xml:space="preserve">Обеспечение выполнения полномочий  органов местного самоуправления </t>
  </si>
  <si>
    <t>Освоение бюджетных средств за текущий период произведено в полном объеме</t>
  </si>
  <si>
    <t xml:space="preserve">Создание условий для развития и совершенствования муниципальной службы </t>
  </si>
  <si>
    <t>Мероприятие запланировано на 3-4 квартал 2017 года</t>
  </si>
  <si>
    <t>Реализация  отдельных государственных полномочий</t>
  </si>
  <si>
    <t>Выплата заработной платы работнику  ВУС</t>
  </si>
  <si>
    <t xml:space="preserve">Создание резерва материальных ресурсов для ликвидации чрезвычайных ситуаций и в целях гражданской обороны </t>
  </si>
  <si>
    <t>за отчетный период пополнены материальные запасы ГО и ЧС: спальные мешки - 3 шт.; спасательная веревка - 100 м.; разработан информационный материал по пожарной безопасности,  освоение бюджетных средств запланировано до конца финансового года</t>
  </si>
  <si>
    <t xml:space="preserve">Мероприятия по обеспечению первичных мер пожарной безопасности </t>
  </si>
  <si>
    <t xml:space="preserve">Мероприятия по профилактике правонарушений </t>
  </si>
  <si>
    <t xml:space="preserve">Обеспечение мероприятий по энергосбережению и повышению энергетической эффективности </t>
  </si>
  <si>
    <t xml:space="preserve">Организация благоустройства территории поселения </t>
  </si>
  <si>
    <t>За отчетный период проведен аукцион на строительство ливневой канализации; заключены договора на предоставление временных рабочих мест несовершеннолетним; произведена оплата за уличное освещение, согласно подтверждающих документов</t>
  </si>
  <si>
    <t xml:space="preserve">Обеспечение надлежащего уровня эксплуатации муниципального имущества </t>
  </si>
  <si>
    <t>Освоение бюджетных средств произведено в полном объеме от запланированных мероприятий на отчетную дату</t>
  </si>
  <si>
    <t xml:space="preserve">Организация досуга, предоставление услуг организаций культуры </t>
  </si>
  <si>
    <t xml:space="preserve">Освоение средств согласно графика проведения мероприятий культуры, а так же создание условий для организации досуга </t>
  </si>
  <si>
    <t xml:space="preserve">Развитие физической культуры и массового спорта </t>
  </si>
  <si>
    <t>Выплачена субсидия на выполнение муниципального задания; освоение средств согласно графика спортивных мероприятий</t>
  </si>
  <si>
    <t xml:space="preserve">Реализация мероприятий в области социальной политики </t>
  </si>
  <si>
    <t xml:space="preserve">Управление резервными средствами бюджета поселения </t>
  </si>
  <si>
    <t>Использования средств в случае введения ЧС</t>
  </si>
  <si>
    <t>Предоставление  иных межбюджетных трансфертов из бюджета поселения</t>
  </si>
  <si>
    <t>Освоение бюджетных средств в соответствии с потребностью</t>
  </si>
  <si>
    <t>Разработка программы комплексного развития систем коммунальной инфраструктуры</t>
  </si>
  <si>
    <t>Проведен открытый конкурс, срок освоения бюджетных средств - сентябрь 2017 года</t>
  </si>
  <si>
    <t>Отчет</t>
  </si>
  <si>
    <t>о ходе выполнения муниципальных программ городского и сельских поселений Белоярского района за 1 полугодие 2017 года</t>
  </si>
  <si>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</si>
  <si>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</si>
  <si>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за 1 полугодие 2017 года 2017 года, тыс. рублей</t>
  </si>
  <si>
    <t>Фактические объемы бюджетных ассигнований на реализацию муниципальной программы 
за 1 полугодие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</si>
  <si>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</si>
  <si>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</si>
  <si>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</si>
  <si>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</si>
  <si>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</si>
  <si>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</si>
  <si>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</si>
  <si>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Информация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</si>
  <si>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полугодие 2017 года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</si>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</sst>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trike/>
      <sz val="10.5"/>
      <name val="Times New Roman"/>
      <family val="1"/>
      <charset val="204"/>
    </font>
    <font>
      <sz val="10.5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.5"/>
      <color theme="3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16" fontId="5" fillId="2" borderId="5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6" fontId="5" fillId="2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165" fontId="4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H34" sqref="H34"/>
    </sheetView>
  </sheetViews>
  <sheetFormatPr defaultRowHeight="15" x14ac:dyDescent="0.25"/>
  <cols>
    <col min="1" max="1" width="6" bestFit="1" customWidth="1"/>
    <col min="2" max="2" width="31.7109375" customWidth="1"/>
    <col min="7" max="7" width="10.28515625" customWidth="1"/>
    <col min="8" max="8" width="12.42578125" customWidth="1"/>
    <col min="15" max="15" width="42.28515625" customWidth="1"/>
  </cols>
  <sheetData>
    <row r="1" spans="1:15" ht="15.75" x14ac:dyDescent="0.2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x14ac:dyDescent="0.25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41"/>
      <c r="B3" s="42"/>
      <c r="C3" s="43"/>
      <c r="D3" s="43"/>
      <c r="E3" s="41"/>
      <c r="F3" s="41"/>
      <c r="G3" s="41"/>
      <c r="H3" s="41"/>
      <c r="I3" s="41"/>
      <c r="J3" s="41"/>
      <c r="K3" s="41"/>
      <c r="L3" s="41"/>
      <c r="M3" s="41"/>
      <c r="N3" s="41"/>
      <c r="O3" s="44"/>
    </row>
    <row r="4" spans="1:15" ht="75" customHeight="1" x14ac:dyDescent="0.25">
      <c r="A4" s="45" t="s">
        <v>54</v>
      </c>
      <c r="B4" s="45" t="s">
        <v>55</v>
      </c>
      <c r="C4" s="45" t="s">
        <v>56</v>
      </c>
      <c r="D4" s="45"/>
      <c r="E4" s="45"/>
      <c r="F4" s="45"/>
      <c r="G4" s="45" t="s">
        <v>57</v>
      </c>
      <c r="H4" s="45"/>
      <c r="I4" s="45"/>
      <c r="J4" s="45"/>
      <c r="K4" s="45" t="s">
        <v>58</v>
      </c>
      <c r="L4" s="45"/>
      <c r="M4" s="45"/>
      <c r="N4" s="45"/>
      <c r="O4" s="45" t="s">
        <v>59</v>
      </c>
    </row>
    <row r="5" spans="1:15" x14ac:dyDescent="0.25">
      <c r="A5" s="45"/>
      <c r="B5" s="45"/>
      <c r="C5" s="45" t="s">
        <v>60</v>
      </c>
      <c r="D5" s="45" t="s">
        <v>61</v>
      </c>
      <c r="E5" s="45"/>
      <c r="F5" s="45"/>
      <c r="G5" s="45" t="s">
        <v>60</v>
      </c>
      <c r="H5" s="45" t="s">
        <v>61</v>
      </c>
      <c r="I5" s="45"/>
      <c r="J5" s="45"/>
      <c r="K5" s="45" t="s">
        <v>60</v>
      </c>
      <c r="L5" s="45" t="s">
        <v>61</v>
      </c>
      <c r="M5" s="45"/>
      <c r="N5" s="45"/>
      <c r="O5" s="46"/>
    </row>
    <row r="6" spans="1:15" ht="54" x14ac:dyDescent="0.25">
      <c r="A6" s="45"/>
      <c r="B6" s="45"/>
      <c r="C6" s="45"/>
      <c r="D6" s="10" t="s">
        <v>62</v>
      </c>
      <c r="E6" s="10" t="s">
        <v>63</v>
      </c>
      <c r="F6" s="10" t="s">
        <v>64</v>
      </c>
      <c r="G6" s="45"/>
      <c r="H6" s="10" t="s">
        <v>62</v>
      </c>
      <c r="I6" s="10" t="s">
        <v>63</v>
      </c>
      <c r="J6" s="10" t="s">
        <v>64</v>
      </c>
      <c r="K6" s="45"/>
      <c r="L6" s="10" t="s">
        <v>62</v>
      </c>
      <c r="M6" s="10" t="s">
        <v>63</v>
      </c>
      <c r="N6" s="10" t="s">
        <v>64</v>
      </c>
      <c r="O6" s="46"/>
    </row>
    <row r="8" spans="1:15" x14ac:dyDescent="0.25">
      <c r="A8" s="15"/>
      <c r="B8" s="16" t="s">
        <v>0</v>
      </c>
      <c r="C8" s="17">
        <f>C9</f>
        <v>31148.9</v>
      </c>
      <c r="D8" s="17">
        <f>D9</f>
        <v>30731</v>
      </c>
      <c r="E8" s="17">
        <f>E9</f>
        <v>0</v>
      </c>
      <c r="F8" s="17">
        <f>F9</f>
        <v>417.9</v>
      </c>
      <c r="G8" s="18">
        <f>G9</f>
        <v>15655.3</v>
      </c>
      <c r="H8" s="18">
        <f>H9</f>
        <v>15485.8</v>
      </c>
      <c r="I8" s="18">
        <v>0</v>
      </c>
      <c r="J8" s="18">
        <f>J9</f>
        <v>169.5</v>
      </c>
      <c r="K8" s="18">
        <f>IFERROR(G8/C8*100,"-")</f>
        <v>50.25955972763083</v>
      </c>
      <c r="L8" s="18">
        <f>IFERROR(H8/D8*100,"-")</f>
        <v>50.391461390778034</v>
      </c>
      <c r="M8" s="18" t="str">
        <f>IFERROR(I8/E8*100,"-")</f>
        <v>-</v>
      </c>
      <c r="N8" s="18">
        <f>IFERROR(J8/F8*100,"-")</f>
        <v>40.559942569992828</v>
      </c>
      <c r="O8" s="19"/>
    </row>
    <row r="9" spans="1:15" ht="81" x14ac:dyDescent="0.25">
      <c r="A9" s="20">
        <v>2</v>
      </c>
      <c r="B9" s="21" t="s">
        <v>1</v>
      </c>
      <c r="C9" s="22">
        <f>SUM(D9:F9)</f>
        <v>31148.9</v>
      </c>
      <c r="D9" s="22">
        <f>SUM(D10:D24)</f>
        <v>30731</v>
      </c>
      <c r="E9" s="22">
        <f>SUM(E10:E23)</f>
        <v>0</v>
      </c>
      <c r="F9" s="22">
        <f>SUM(F10:F23)</f>
        <v>417.9</v>
      </c>
      <c r="G9" s="23">
        <f>SUM(H9:J9)</f>
        <v>15655.3</v>
      </c>
      <c r="H9" s="23">
        <f>SUM(H10:H24)</f>
        <v>15485.8</v>
      </c>
      <c r="I9" s="23">
        <v>0</v>
      </c>
      <c r="J9" s="23">
        <f>SUM(J10:J24)</f>
        <v>169.5</v>
      </c>
      <c r="K9" s="23">
        <f>IFERROR(G9/C9*100,"-")</f>
        <v>50.25955972763083</v>
      </c>
      <c r="L9" s="23">
        <f>IFERROR(H9/D9*100,"-")</f>
        <v>50.391461390778034</v>
      </c>
      <c r="M9" s="23" t="str">
        <f>IFERROR(I9/E9*100,"-")</f>
        <v>-</v>
      </c>
      <c r="N9" s="23">
        <f>IFERROR(J9/F9*100,"-")</f>
        <v>40.559942569992828</v>
      </c>
      <c r="O9" s="24"/>
    </row>
    <row r="10" spans="1:15" ht="54" x14ac:dyDescent="0.25">
      <c r="A10" s="25"/>
      <c r="B10" s="12" t="s">
        <v>26</v>
      </c>
      <c r="C10" s="26">
        <f>SUM(D10:F10)</f>
        <v>10058.200000000001</v>
      </c>
      <c r="D10" s="27">
        <v>10058.200000000001</v>
      </c>
      <c r="E10" s="26">
        <v>0</v>
      </c>
      <c r="F10" s="26">
        <v>0</v>
      </c>
      <c r="G10" s="28">
        <f>SUM(H10:J10)</f>
        <v>6220.9</v>
      </c>
      <c r="H10" s="28">
        <v>6220.9</v>
      </c>
      <c r="I10" s="28">
        <v>0</v>
      </c>
      <c r="J10" s="28">
        <v>0</v>
      </c>
      <c r="K10" s="28">
        <f>IFERROR(G10/C10*100,"-")</f>
        <v>61.849038595374907</v>
      </c>
      <c r="L10" s="28">
        <f>IFERROR(H10/D10*100,"-")</f>
        <v>61.849038595374907</v>
      </c>
      <c r="M10" s="28" t="str">
        <f>IFERROR(I10/E10*100,"-")</f>
        <v>-</v>
      </c>
      <c r="N10" s="28" t="str">
        <f>IFERROR(J10/F10*100,"-")</f>
        <v>-</v>
      </c>
      <c r="O10" s="29" t="s">
        <v>27</v>
      </c>
    </row>
    <row r="11" spans="1:15" ht="40.5" x14ac:dyDescent="0.25">
      <c r="A11" s="30"/>
      <c r="B11" s="12" t="s">
        <v>28</v>
      </c>
      <c r="C11" s="26">
        <f>SUM(D11:F11)</f>
        <v>51.5</v>
      </c>
      <c r="D11" s="27">
        <v>51.5</v>
      </c>
      <c r="E11" s="26">
        <f>SUM(E12:E23)</f>
        <v>0</v>
      </c>
      <c r="F11" s="26"/>
      <c r="G11" s="28">
        <f>SUM(H11:J11)</f>
        <v>0</v>
      </c>
      <c r="H11" s="28"/>
      <c r="I11" s="28">
        <v>0</v>
      </c>
      <c r="J11" s="28"/>
      <c r="K11" s="28">
        <f>IFERROR(G11/C11*100,"-")</f>
        <v>0</v>
      </c>
      <c r="L11" s="28">
        <f>IFERROR(H11/D11*100,"-")</f>
        <v>0</v>
      </c>
      <c r="M11" s="28" t="str">
        <f>IFERROR(I11/E11*100,"-")</f>
        <v>-</v>
      </c>
      <c r="N11" s="28" t="str">
        <f>IFERROR(J11/F11*100,"-")</f>
        <v>-</v>
      </c>
      <c r="O11" s="29" t="s">
        <v>29</v>
      </c>
    </row>
    <row r="12" spans="1:15" ht="27" x14ac:dyDescent="0.25">
      <c r="A12" s="31"/>
      <c r="B12" s="12" t="s">
        <v>30</v>
      </c>
      <c r="C12" s="32">
        <f>SUM(D12:F12)</f>
        <v>417.9</v>
      </c>
      <c r="D12" s="27"/>
      <c r="E12" s="32">
        <v>0</v>
      </c>
      <c r="F12" s="32">
        <v>417.9</v>
      </c>
      <c r="G12" s="33">
        <f>SUM(H12:J12)</f>
        <v>169.5</v>
      </c>
      <c r="H12" s="33">
        <v>0</v>
      </c>
      <c r="I12" s="33">
        <v>0</v>
      </c>
      <c r="J12" s="33">
        <v>169.5</v>
      </c>
      <c r="K12" s="28">
        <f>IFERROR(G12/C12*100,"-")</f>
        <v>40.559942569992828</v>
      </c>
      <c r="L12" s="28" t="str">
        <f>IFERROR(H12/D12*100,"-")</f>
        <v>-</v>
      </c>
      <c r="M12" s="28" t="str">
        <f>IFERROR(I12/E12*100,"-")</f>
        <v>-</v>
      </c>
      <c r="N12" s="28">
        <f>IFERROR(J12/F12*100,"-")</f>
        <v>40.559942569992828</v>
      </c>
      <c r="O12" s="34" t="s">
        <v>31</v>
      </c>
    </row>
    <row r="13" spans="1:15" ht="54" x14ac:dyDescent="0.25">
      <c r="A13" s="31"/>
      <c r="B13" s="12" t="s">
        <v>32</v>
      </c>
      <c r="C13" s="32">
        <f>SUM(D13:F13)</f>
        <v>14</v>
      </c>
      <c r="D13" s="27">
        <v>14</v>
      </c>
      <c r="E13" s="32">
        <v>0</v>
      </c>
      <c r="F13" s="32">
        <v>0</v>
      </c>
      <c r="G13" s="33">
        <f>SUM(H13:J13)</f>
        <v>14</v>
      </c>
      <c r="H13" s="33">
        <v>14</v>
      </c>
      <c r="I13" s="33">
        <v>0</v>
      </c>
      <c r="J13" s="33">
        <v>0</v>
      </c>
      <c r="K13" s="28">
        <f>IFERROR(G13/C13*100,"-")</f>
        <v>100</v>
      </c>
      <c r="L13" s="28">
        <f>IFERROR(H13/D13*100,"-")</f>
        <v>100</v>
      </c>
      <c r="M13" s="28" t="str">
        <f>IFERROR(I13/E13*100,"-")</f>
        <v>-</v>
      </c>
      <c r="N13" s="28" t="str">
        <f>IFERROR(J13/F13*100,"-")</f>
        <v>-</v>
      </c>
      <c r="O13" s="35" t="s">
        <v>33</v>
      </c>
    </row>
    <row r="14" spans="1:15" ht="47.25" customHeight="1" x14ac:dyDescent="0.25">
      <c r="A14" s="31"/>
      <c r="B14" s="36" t="s">
        <v>34</v>
      </c>
      <c r="C14" s="32">
        <f>SUM(D14:F14)</f>
        <v>34.9</v>
      </c>
      <c r="D14" s="27">
        <v>34.9</v>
      </c>
      <c r="E14" s="32"/>
      <c r="F14" s="32"/>
      <c r="G14" s="33">
        <f>SUM(H14:J14)</f>
        <v>5</v>
      </c>
      <c r="H14" s="33">
        <v>5</v>
      </c>
      <c r="I14" s="33">
        <v>0</v>
      </c>
      <c r="J14" s="33"/>
      <c r="K14" s="28">
        <f>IFERROR(G14/C14*100,"-")</f>
        <v>14.326647564469916</v>
      </c>
      <c r="L14" s="28">
        <f>IFERROR(H14/D14*100,"-")</f>
        <v>14.326647564469916</v>
      </c>
      <c r="M14" s="37" t="str">
        <f>IFERROR(I14/E14*100,"-")</f>
        <v>-</v>
      </c>
      <c r="N14" s="37" t="str">
        <f>IFERROR(J14/F14*100,"-")</f>
        <v>-</v>
      </c>
      <c r="O14" s="35"/>
    </row>
    <row r="15" spans="1:15" ht="27" x14ac:dyDescent="0.25">
      <c r="A15" s="31"/>
      <c r="B15" s="36" t="s">
        <v>35</v>
      </c>
      <c r="C15" s="32">
        <f>SUM(D15:F15)</f>
        <v>0</v>
      </c>
      <c r="D15" s="27">
        <v>0</v>
      </c>
      <c r="E15" s="32"/>
      <c r="F15" s="32"/>
      <c r="G15" s="33">
        <f>SUM(H15:J15)</f>
        <v>0</v>
      </c>
      <c r="H15" s="33"/>
      <c r="I15" s="33">
        <v>0</v>
      </c>
      <c r="J15" s="33"/>
      <c r="K15" s="28" t="str">
        <f>IFERROR(G15/C15*100,"-")</f>
        <v>-</v>
      </c>
      <c r="L15" s="28" t="str">
        <f>IFERROR(H15/D15*100,"-")</f>
        <v>-</v>
      </c>
      <c r="M15" s="37" t="str">
        <f>IFERROR(I15/E15*100,"-")</f>
        <v>-</v>
      </c>
      <c r="N15" s="37" t="str">
        <f>IFERROR(J15/F15*100,"-")</f>
        <v>-</v>
      </c>
      <c r="O15" s="35"/>
    </row>
    <row r="16" spans="1:15" ht="40.5" x14ac:dyDescent="0.25">
      <c r="A16" s="31"/>
      <c r="B16" s="36" t="s">
        <v>36</v>
      </c>
      <c r="C16" s="32">
        <f>SUM(D16:F16)</f>
        <v>0</v>
      </c>
      <c r="D16" s="27">
        <v>0</v>
      </c>
      <c r="E16" s="32"/>
      <c r="F16" s="32"/>
      <c r="G16" s="33">
        <f>SUM(H16:J16)</f>
        <v>0</v>
      </c>
      <c r="H16" s="33"/>
      <c r="I16" s="33">
        <v>0</v>
      </c>
      <c r="J16" s="33"/>
      <c r="K16" s="28" t="str">
        <f>IFERROR(G16/C16*100,"-")</f>
        <v>-</v>
      </c>
      <c r="L16" s="28" t="str">
        <f>IFERROR(H16/D16*100,"-")</f>
        <v>-</v>
      </c>
      <c r="M16" s="37" t="str">
        <f>IFERROR(I16/E16*100,"-")</f>
        <v>-</v>
      </c>
      <c r="N16" s="37" t="str">
        <f>IFERROR(J16/F16*100,"-")</f>
        <v>-</v>
      </c>
      <c r="O16" s="35"/>
    </row>
    <row r="17" spans="1:15" ht="94.5" x14ac:dyDescent="0.25">
      <c r="A17" s="31"/>
      <c r="B17" s="36" t="s">
        <v>37</v>
      </c>
      <c r="C17" s="32">
        <f>SUM(D17:F17)</f>
        <v>7487.4</v>
      </c>
      <c r="D17" s="27">
        <v>7487.4</v>
      </c>
      <c r="E17" s="32"/>
      <c r="F17" s="32"/>
      <c r="G17" s="33">
        <f>SUM(H17:J17)</f>
        <v>2030</v>
      </c>
      <c r="H17" s="33">
        <v>2030</v>
      </c>
      <c r="I17" s="33">
        <v>0</v>
      </c>
      <c r="J17" s="33"/>
      <c r="K17" s="28">
        <f>IFERROR(G17/C17*100,"-")</f>
        <v>27.112215188182816</v>
      </c>
      <c r="L17" s="28">
        <f>IFERROR(H17/D17*100,"-")</f>
        <v>27.112215188182816</v>
      </c>
      <c r="M17" s="37" t="str">
        <f>IFERROR(I17/E17*100,"-")</f>
        <v>-</v>
      </c>
      <c r="N17" s="37" t="str">
        <f>IFERROR(J17/F17*100,"-")</f>
        <v>-</v>
      </c>
      <c r="O17" s="38" t="s">
        <v>38</v>
      </c>
    </row>
    <row r="18" spans="1:15" ht="81" x14ac:dyDescent="0.25">
      <c r="A18" s="31"/>
      <c r="B18" s="36" t="s">
        <v>39</v>
      </c>
      <c r="C18" s="32">
        <f>SUM(D18:F18)</f>
        <v>613.20000000000005</v>
      </c>
      <c r="D18" s="27">
        <v>613.20000000000005</v>
      </c>
      <c r="E18" s="32"/>
      <c r="F18" s="32"/>
      <c r="G18" s="33">
        <f>SUM(H18:J18)</f>
        <v>405.8</v>
      </c>
      <c r="H18" s="33">
        <v>405.8</v>
      </c>
      <c r="I18" s="33">
        <v>0</v>
      </c>
      <c r="J18" s="33"/>
      <c r="K18" s="28">
        <f>IFERROR(G18/C18*100,"-")</f>
        <v>66.177429876060017</v>
      </c>
      <c r="L18" s="28">
        <f>IFERROR(H18/D18*100,"-")</f>
        <v>66.177429876060017</v>
      </c>
      <c r="M18" s="37" t="str">
        <f>IFERROR(I18/E18*100,"-")</f>
        <v>-</v>
      </c>
      <c r="N18" s="37" t="str">
        <f>IFERROR(J18/F18*100,"-")</f>
        <v>-</v>
      </c>
      <c r="O18" s="38" t="s">
        <v>40</v>
      </c>
    </row>
    <row r="19" spans="1:15" ht="40.5" x14ac:dyDescent="0.25">
      <c r="A19" s="31"/>
      <c r="B19" s="36" t="s">
        <v>41</v>
      </c>
      <c r="C19" s="32">
        <f>SUM(D19:F19)</f>
        <v>3112.1</v>
      </c>
      <c r="D19" s="27">
        <v>3112.1</v>
      </c>
      <c r="E19" s="32"/>
      <c r="F19" s="32"/>
      <c r="G19" s="33">
        <f>SUM(H19:J19)</f>
        <v>1524.7</v>
      </c>
      <c r="H19" s="33">
        <v>1524.7</v>
      </c>
      <c r="I19" s="33">
        <v>0</v>
      </c>
      <c r="J19" s="33"/>
      <c r="K19" s="28">
        <f>IFERROR(G19/C19*100,"-")</f>
        <v>48.992641624626458</v>
      </c>
      <c r="L19" s="28">
        <f>IFERROR(H19/D19*100,"-")</f>
        <v>48.992641624626458</v>
      </c>
      <c r="M19" s="37" t="str">
        <f>IFERROR(I19/E19*100,"-")</f>
        <v>-</v>
      </c>
      <c r="N19" s="37" t="str">
        <f>IFERROR(J19/F19*100,"-")</f>
        <v>-</v>
      </c>
      <c r="O19" s="38" t="s">
        <v>42</v>
      </c>
    </row>
    <row r="20" spans="1:15" ht="40.5" x14ac:dyDescent="0.25">
      <c r="A20" s="31"/>
      <c r="B20" s="36" t="s">
        <v>43</v>
      </c>
      <c r="C20" s="32">
        <f>SUM(D20:F20)</f>
        <v>7752.5</v>
      </c>
      <c r="D20" s="27">
        <v>7752.5</v>
      </c>
      <c r="E20" s="32"/>
      <c r="F20" s="32"/>
      <c r="G20" s="33">
        <f>SUM(H20:J20)</f>
        <v>5043.8999999999996</v>
      </c>
      <c r="H20" s="33">
        <v>5043.8999999999996</v>
      </c>
      <c r="I20" s="33">
        <v>0</v>
      </c>
      <c r="J20" s="33"/>
      <c r="K20" s="28">
        <f>IFERROR(G20/C20*100,"-")</f>
        <v>65.061593034504995</v>
      </c>
      <c r="L20" s="28">
        <f>IFERROR(H20/D20*100,"-")</f>
        <v>65.061593034504995</v>
      </c>
      <c r="M20" s="37" t="str">
        <f>IFERROR(I20/E20*100,"-")</f>
        <v>-</v>
      </c>
      <c r="N20" s="37" t="str">
        <f>IFERROR(J20/F20*100,"-")</f>
        <v>-</v>
      </c>
      <c r="O20" s="38" t="s">
        <v>44</v>
      </c>
    </row>
    <row r="21" spans="1:15" ht="40.5" x14ac:dyDescent="0.25">
      <c r="A21" s="31"/>
      <c r="B21" s="36" t="s">
        <v>45</v>
      </c>
      <c r="C21" s="32">
        <f>SUM(D21:F21)</f>
        <v>128</v>
      </c>
      <c r="D21" s="27">
        <v>128</v>
      </c>
      <c r="E21" s="32"/>
      <c r="F21" s="32"/>
      <c r="G21" s="33">
        <f>SUM(H21:J21)</f>
        <v>60</v>
      </c>
      <c r="H21" s="33">
        <v>60</v>
      </c>
      <c r="I21" s="33">
        <v>0</v>
      </c>
      <c r="J21" s="33"/>
      <c r="K21" s="28">
        <f>IFERROR(G21/C21*100,"-")</f>
        <v>46.875</v>
      </c>
      <c r="L21" s="28">
        <f>IFERROR(H21/D21*100,"-")</f>
        <v>46.875</v>
      </c>
      <c r="M21" s="37" t="str">
        <f>IFERROR(I21/E21*100,"-")</f>
        <v>-</v>
      </c>
      <c r="N21" s="37" t="str">
        <f>IFERROR(J21/F21*100,"-")</f>
        <v>-</v>
      </c>
      <c r="O21" s="34" t="s">
        <v>40</v>
      </c>
    </row>
    <row r="22" spans="1:15" ht="27" x14ac:dyDescent="0.25">
      <c r="A22" s="31"/>
      <c r="B22" s="36" t="s">
        <v>46</v>
      </c>
      <c r="C22" s="32">
        <f>SUM(D22:F22)</f>
        <v>100</v>
      </c>
      <c r="D22" s="27">
        <v>100</v>
      </c>
      <c r="E22" s="32"/>
      <c r="F22" s="32"/>
      <c r="G22" s="33">
        <f>SUM(H22:J22)</f>
        <v>0</v>
      </c>
      <c r="H22" s="33">
        <v>0</v>
      </c>
      <c r="I22" s="33">
        <v>0</v>
      </c>
      <c r="J22" s="33"/>
      <c r="K22" s="28">
        <f>IFERROR(G22/C22*100,"-")</f>
        <v>0</v>
      </c>
      <c r="L22" s="28">
        <f>IFERROR(H22/D22*100,"-")</f>
        <v>0</v>
      </c>
      <c r="M22" s="37" t="str">
        <f>IFERROR(I22/E22*100,"-")</f>
        <v>-</v>
      </c>
      <c r="N22" s="37" t="str">
        <f>IFERROR(J22/F22*100,"-")</f>
        <v>-</v>
      </c>
      <c r="O22" s="12" t="s">
        <v>47</v>
      </c>
    </row>
    <row r="23" spans="1:15" ht="40.5" x14ac:dyDescent="0.25">
      <c r="A23" s="31"/>
      <c r="B23" s="36" t="s">
        <v>48</v>
      </c>
      <c r="C23" s="32">
        <f>SUM(D23:F23)</f>
        <v>879.2</v>
      </c>
      <c r="D23" s="27">
        <v>879.2</v>
      </c>
      <c r="E23" s="32"/>
      <c r="F23" s="32"/>
      <c r="G23" s="33">
        <f>SUM(H23:J23)</f>
        <v>181.5</v>
      </c>
      <c r="H23" s="33">
        <v>181.5</v>
      </c>
      <c r="I23" s="33">
        <v>0</v>
      </c>
      <c r="J23" s="33"/>
      <c r="K23" s="28">
        <f>IFERROR(G23/C23*100,"-")</f>
        <v>20.643767060964514</v>
      </c>
      <c r="L23" s="28">
        <f>IFERROR(H23/D23*100,"-")</f>
        <v>20.643767060964514</v>
      </c>
      <c r="M23" s="37" t="str">
        <f>IFERROR(I23/E23*100,"-")</f>
        <v>-</v>
      </c>
      <c r="N23" s="37" t="str">
        <f>IFERROR(J23/F23*100,"-")</f>
        <v>-</v>
      </c>
      <c r="O23" s="34" t="s">
        <v>49</v>
      </c>
    </row>
    <row r="24" spans="1:15" ht="40.5" x14ac:dyDescent="0.25">
      <c r="A24" s="31"/>
      <c r="B24" s="36" t="s">
        <v>50</v>
      </c>
      <c r="C24" s="32">
        <f>SUM(D24:F24)</f>
        <v>500</v>
      </c>
      <c r="D24" s="27">
        <v>500</v>
      </c>
      <c r="E24" s="32"/>
      <c r="F24" s="32"/>
      <c r="G24" s="33">
        <f>SUM(H24:J24)</f>
        <v>0</v>
      </c>
      <c r="H24" s="33">
        <v>0</v>
      </c>
      <c r="I24" s="33">
        <v>0</v>
      </c>
      <c r="J24" s="33"/>
      <c r="K24" s="28">
        <f>IFERROR(G24/C24*100,"-")</f>
        <v>0</v>
      </c>
      <c r="L24" s="28">
        <f>IFERROR(H24/D24*100,"-")</f>
        <v>0</v>
      </c>
      <c r="M24" s="37"/>
      <c r="N24" s="37"/>
      <c r="O24" s="34" t="s">
        <v>51</v>
      </c>
    </row>
  </sheetData>
  <mergeCells count="15">
    <mergeCell ref="O4:O6"/>
    <mergeCell ref="C5:C6"/>
    <mergeCell ref="D5:F5"/>
    <mergeCell ref="G5:G6"/>
    <mergeCell ref="H5:J5"/>
    <mergeCell ref="K5:K6"/>
    <mergeCell ref="L5:N5"/>
    <mergeCell ref="O13:O16"/>
    <mergeCell ref="A1:O1"/>
    <mergeCell ref="A2:O2"/>
    <mergeCell ref="A4:A6"/>
    <mergeCell ref="B4:B6"/>
    <mergeCell ref="C4:F4"/>
    <mergeCell ref="G4:J4"/>
    <mergeCell ref="K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2"/>
  <sheetViews>
    <sheetView tabSelected="1" workbookViewId="0">
      <selection activeCell="B9" sqref="B9"/>
    </sheetView>
  </sheetViews>
  <sheetFormatPr defaultRowHeight="15" outlineLevelRow="2" x14ac:dyDescent="0.25"/>
  <cols>
    <col min="1" max="1" width="4.5703125" customWidth="1"/>
    <col min="2" max="2" width="41.28515625" customWidth="1"/>
    <col min="3" max="3" width="10.140625" customWidth="1"/>
    <col min="4" max="4" width="11.42578125" customWidth="1"/>
    <col min="5" max="5" width="15.5703125" customWidth="1"/>
    <col min="6" max="6" width="10.5703125" customWidth="1"/>
    <col min="7" max="7" width="13.140625" customWidth="1"/>
    <col min="8" max="8" width="27.85546875" customWidth="1"/>
  </cols>
  <sheetData>
    <row r="1" spans="1:133" ht="15.75" x14ac:dyDescent="0.25">
      <c r="A1" s="40" t="s">
        <v>65</v>
      </c>
      <c r="B1" s="40"/>
      <c r="C1" s="40"/>
      <c r="D1" s="40"/>
      <c r="E1" s="40"/>
      <c r="F1" s="40"/>
      <c r="G1" s="40"/>
      <c r="H1" s="40"/>
    </row>
    <row r="2" spans="1:133" s="1" customFormat="1" ht="45.75" customHeight="1" x14ac:dyDescent="0.25">
      <c r="A2" s="47" t="s">
        <v>66</v>
      </c>
      <c r="B2" s="47"/>
      <c r="C2" s="47"/>
      <c r="D2" s="47"/>
      <c r="E2" s="47"/>
      <c r="F2" s="47"/>
      <c r="G2" s="47"/>
      <c r="H2" s="47"/>
    </row>
    <row r="3" spans="1:133" s="1" customFormat="1" ht="16.5" customHeight="1" outlineLevel="1" x14ac:dyDescent="0.25">
      <c r="A3" s="48"/>
      <c r="B3" s="49"/>
      <c r="C3" s="48"/>
      <c r="D3" s="48"/>
      <c r="E3" s="48"/>
      <c r="F3" s="48"/>
      <c r="G3" s="48"/>
      <c r="H3" s="50"/>
    </row>
    <row r="4" spans="1:133" s="11" customFormat="1" outlineLevel="2" x14ac:dyDescent="0.25">
      <c r="A4" s="45" t="s">
        <v>54</v>
      </c>
      <c r="B4" s="51" t="s">
        <v>67</v>
      </c>
      <c r="C4" s="45" t="s">
        <v>68</v>
      </c>
      <c r="D4" s="45" t="s">
        <v>69</v>
      </c>
      <c r="E4" s="45" t="s">
        <v>70</v>
      </c>
      <c r="F4" s="52" t="s">
        <v>71</v>
      </c>
      <c r="G4" s="52" t="s">
        <v>72</v>
      </c>
      <c r="H4" s="52" t="s">
        <v>73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133" s="11" customFormat="1" ht="42.75" customHeight="1" outlineLevel="2" x14ac:dyDescent="0.25">
      <c r="A5" s="45"/>
      <c r="B5" s="51"/>
      <c r="C5" s="45"/>
      <c r="D5" s="45"/>
      <c r="E5" s="45"/>
      <c r="F5" s="52"/>
      <c r="G5" s="52"/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133" s="11" customFormat="1" ht="46.5" customHeight="1" outlineLevel="2" x14ac:dyDescent="0.25">
      <c r="A6" s="2"/>
      <c r="B6" s="3" t="s">
        <v>1</v>
      </c>
      <c r="C6" s="4"/>
      <c r="D6" s="4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</row>
    <row r="7" spans="1:133" s="11" customFormat="1" ht="29.25" customHeight="1" outlineLevel="2" x14ac:dyDescent="0.25">
      <c r="A7" s="6">
        <v>1</v>
      </c>
      <c r="B7" s="7" t="s">
        <v>2</v>
      </c>
      <c r="C7" s="8" t="s">
        <v>3</v>
      </c>
      <c r="D7" s="6">
        <v>100</v>
      </c>
      <c r="E7" s="6">
        <v>100</v>
      </c>
      <c r="F7" s="6">
        <v>61</v>
      </c>
      <c r="G7" s="9">
        <f t="shared" ref="G7:G22" si="0">F7/E7</f>
        <v>0.61</v>
      </c>
      <c r="H7" s="10" t="s"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133" s="11" customFormat="1" ht="67.5" outlineLevel="2" x14ac:dyDescent="0.25">
      <c r="A8" s="6">
        <v>2</v>
      </c>
      <c r="B8" s="7" t="s">
        <v>5</v>
      </c>
      <c r="C8" s="6" t="s">
        <v>3</v>
      </c>
      <c r="D8" s="6">
        <v>100</v>
      </c>
      <c r="E8" s="6">
        <v>100</v>
      </c>
      <c r="F8" s="6">
        <v>0</v>
      </c>
      <c r="G8" s="9">
        <f t="shared" si="0"/>
        <v>0</v>
      </c>
      <c r="H8" s="10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s="11" customFormat="1" ht="27" outlineLevel="2" x14ac:dyDescent="0.25">
      <c r="A9" s="6">
        <v>3</v>
      </c>
      <c r="B9" s="7" t="s">
        <v>6</v>
      </c>
      <c r="C9" s="6" t="s">
        <v>3</v>
      </c>
      <c r="D9" s="6">
        <v>100</v>
      </c>
      <c r="E9" s="6">
        <v>100</v>
      </c>
      <c r="F9" s="6">
        <v>0</v>
      </c>
      <c r="G9" s="9">
        <f t="shared" si="0"/>
        <v>0</v>
      </c>
      <c r="H9" s="10" t="s">
        <v>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</row>
    <row r="10" spans="1:133" s="11" customFormat="1" ht="36" customHeight="1" outlineLevel="2" x14ac:dyDescent="0.25">
      <c r="A10" s="6">
        <v>4</v>
      </c>
      <c r="B10" s="7" t="s">
        <v>7</v>
      </c>
      <c r="C10" s="6" t="s">
        <v>3</v>
      </c>
      <c r="D10" s="6">
        <v>100</v>
      </c>
      <c r="E10" s="6">
        <v>100</v>
      </c>
      <c r="F10" s="6">
        <v>40</v>
      </c>
      <c r="G10" s="9">
        <f t="shared" si="0"/>
        <v>0.4</v>
      </c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</row>
    <row r="11" spans="1:133" s="11" customFormat="1" ht="40.5" customHeight="1" outlineLevel="2" x14ac:dyDescent="0.25">
      <c r="A11" s="6">
        <v>5</v>
      </c>
      <c r="B11" s="12" t="s">
        <v>8</v>
      </c>
      <c r="C11" s="6" t="s">
        <v>3</v>
      </c>
      <c r="D11" s="10">
        <v>80</v>
      </c>
      <c r="E11" s="10">
        <v>5</v>
      </c>
      <c r="F11" s="10">
        <v>0</v>
      </c>
      <c r="G11" s="9">
        <f t="shared" si="0"/>
        <v>0</v>
      </c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</row>
    <row r="12" spans="1:133" s="11" customFormat="1" ht="27" outlineLevel="2" x14ac:dyDescent="0.25">
      <c r="A12" s="6">
        <v>6</v>
      </c>
      <c r="B12" s="13" t="s">
        <v>9</v>
      </c>
      <c r="C12" s="6" t="s">
        <v>10</v>
      </c>
      <c r="D12" s="10">
        <v>500</v>
      </c>
      <c r="E12" s="10">
        <v>500</v>
      </c>
      <c r="F12" s="10">
        <v>0</v>
      </c>
      <c r="G12" s="9">
        <f t="shared" si="0"/>
        <v>0</v>
      </c>
      <c r="H12" s="10" t="s">
        <v>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</row>
    <row r="13" spans="1:133" s="11" customFormat="1" ht="57" customHeight="1" outlineLevel="2" x14ac:dyDescent="0.25">
      <c r="A13" s="6">
        <v>7</v>
      </c>
      <c r="B13" s="12" t="s">
        <v>11</v>
      </c>
      <c r="C13" s="6" t="s">
        <v>12</v>
      </c>
      <c r="D13" s="10">
        <v>50</v>
      </c>
      <c r="E13" s="10">
        <v>50</v>
      </c>
      <c r="F13" s="10">
        <v>50</v>
      </c>
      <c r="G13" s="9">
        <f t="shared" si="0"/>
        <v>1</v>
      </c>
      <c r="H13" s="10" t="s">
        <v>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</row>
    <row r="14" spans="1:133" s="11" customFormat="1" ht="55.5" customHeight="1" outlineLevel="2" x14ac:dyDescent="0.25">
      <c r="A14" s="6">
        <v>8</v>
      </c>
      <c r="B14" s="12" t="s">
        <v>13</v>
      </c>
      <c r="C14" s="6" t="s">
        <v>3</v>
      </c>
      <c r="D14" s="10">
        <v>70</v>
      </c>
      <c r="E14" s="10">
        <v>75</v>
      </c>
      <c r="F14" s="10">
        <v>0</v>
      </c>
      <c r="G14" s="9">
        <f t="shared" si="0"/>
        <v>0</v>
      </c>
      <c r="H14" s="10" t="s">
        <v>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</row>
    <row r="15" spans="1:133" s="11" customFormat="1" ht="31.5" customHeight="1" outlineLevel="2" x14ac:dyDescent="0.25">
      <c r="A15" s="6">
        <v>9</v>
      </c>
      <c r="B15" s="12" t="s">
        <v>14</v>
      </c>
      <c r="C15" s="6" t="s">
        <v>15</v>
      </c>
      <c r="D15" s="10">
        <v>1</v>
      </c>
      <c r="E15" s="10">
        <v>0</v>
      </c>
      <c r="F15" s="10">
        <v>0</v>
      </c>
      <c r="G15" s="9">
        <v>0</v>
      </c>
      <c r="H15" s="10" t="s">
        <v>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33" s="11" customFormat="1" ht="44.25" customHeight="1" outlineLevel="2" x14ac:dyDescent="0.25">
      <c r="A16" s="6">
        <v>10</v>
      </c>
      <c r="B16" s="12" t="s">
        <v>16</v>
      </c>
      <c r="C16" s="6" t="s">
        <v>3</v>
      </c>
      <c r="D16" s="10">
        <v>100</v>
      </c>
      <c r="E16" s="10">
        <v>100</v>
      </c>
      <c r="F16" s="10">
        <v>100</v>
      </c>
      <c r="G16" s="9">
        <f t="shared" si="0"/>
        <v>1</v>
      </c>
      <c r="H16" s="10" t="s">
        <v>17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1:133" s="11" customFormat="1" ht="67.5" outlineLevel="2" x14ac:dyDescent="0.25">
      <c r="A17" s="6">
        <v>11</v>
      </c>
      <c r="B17" s="12" t="s">
        <v>18</v>
      </c>
      <c r="C17" s="6" t="s">
        <v>3</v>
      </c>
      <c r="D17" s="10">
        <v>100</v>
      </c>
      <c r="E17" s="10">
        <v>100</v>
      </c>
      <c r="F17" s="10">
        <v>66</v>
      </c>
      <c r="G17" s="9">
        <f t="shared" si="0"/>
        <v>0.66</v>
      </c>
      <c r="H17" s="10" t="s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54" x14ac:dyDescent="0.25">
      <c r="A18" s="6">
        <v>12</v>
      </c>
      <c r="B18" s="12" t="s">
        <v>19</v>
      </c>
      <c r="C18" s="6" t="s">
        <v>3</v>
      </c>
      <c r="D18" s="10">
        <v>100</v>
      </c>
      <c r="E18" s="10">
        <v>100</v>
      </c>
      <c r="F18" s="6">
        <v>100</v>
      </c>
      <c r="G18" s="9">
        <f t="shared" si="0"/>
        <v>1</v>
      </c>
      <c r="H18" s="10" t="s">
        <v>20</v>
      </c>
    </row>
    <row r="19" spans="1:133" ht="54" x14ac:dyDescent="0.25">
      <c r="A19" s="6">
        <v>13</v>
      </c>
      <c r="B19" s="12" t="s">
        <v>21</v>
      </c>
      <c r="C19" s="6" t="s">
        <v>3</v>
      </c>
      <c r="D19" s="10">
        <v>100</v>
      </c>
      <c r="E19" s="10">
        <v>100</v>
      </c>
      <c r="F19" s="6">
        <v>65</v>
      </c>
      <c r="G19" s="9">
        <f t="shared" si="0"/>
        <v>0.65</v>
      </c>
      <c r="H19" s="10" t="s">
        <v>20</v>
      </c>
    </row>
    <row r="20" spans="1:133" ht="40.5" x14ac:dyDescent="0.25">
      <c r="A20" s="6">
        <v>14</v>
      </c>
      <c r="B20" s="12" t="s">
        <v>22</v>
      </c>
      <c r="C20" s="6" t="s">
        <v>3</v>
      </c>
      <c r="D20" s="10">
        <v>100</v>
      </c>
      <c r="E20" s="10">
        <v>100</v>
      </c>
      <c r="F20" s="6">
        <v>46</v>
      </c>
      <c r="G20" s="9">
        <f t="shared" si="0"/>
        <v>0.46</v>
      </c>
      <c r="H20" s="10" t="s">
        <v>4</v>
      </c>
    </row>
    <row r="21" spans="1:133" ht="54" x14ac:dyDescent="0.25">
      <c r="A21" s="6">
        <v>15</v>
      </c>
      <c r="B21" s="12" t="s">
        <v>23</v>
      </c>
      <c r="C21" s="6" t="s">
        <v>3</v>
      </c>
      <c r="D21" s="10" t="s">
        <v>24</v>
      </c>
      <c r="E21" s="10" t="s">
        <v>24</v>
      </c>
      <c r="F21" s="6">
        <v>0</v>
      </c>
      <c r="G21" s="9"/>
      <c r="H21" s="10" t="s">
        <v>4</v>
      </c>
    </row>
    <row r="22" spans="1:133" ht="108" x14ac:dyDescent="0.25">
      <c r="A22" s="6">
        <v>16</v>
      </c>
      <c r="B22" s="12" t="s">
        <v>25</v>
      </c>
      <c r="C22" s="6" t="s">
        <v>3</v>
      </c>
      <c r="D22" s="10">
        <v>100</v>
      </c>
      <c r="E22" s="10">
        <v>100</v>
      </c>
      <c r="F22" s="6">
        <v>100</v>
      </c>
      <c r="G22" s="9">
        <f t="shared" si="0"/>
        <v>1</v>
      </c>
      <c r="H22" s="10" t="s">
        <v>4</v>
      </c>
    </row>
  </sheetData>
  <mergeCells count="11">
    <mergeCell ref="G4:G5"/>
    <mergeCell ref="H4:H5"/>
    <mergeCell ref="B6:H6"/>
    <mergeCell ref="A1:H1"/>
    <mergeCell ref="A2:H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2017-12-15T11:27:25Z</dcterms:modified>
</cp:coreProperties>
</file>